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815" windowHeight="405" activeTab="0"/>
  </bookViews>
  <sheets>
    <sheet name="ROUNDUP" sheetId="1" r:id="rId1"/>
    <sheet name="ROUNDDOWN" sheetId="2" r:id="rId2"/>
    <sheet name="ROUND" sheetId="3" r:id="rId3"/>
    <sheet name="Calculations" sheetId="4" r:id="rId4"/>
  </sheets>
  <definedNames>
    <definedName name="_xlfn.FORMULATEXT" hidden="1">#NAME?</definedName>
  </definedNames>
  <calcPr fullCalcOnLoad="1"/>
</workbook>
</file>

<file path=xl/sharedStrings.xml><?xml version="1.0" encoding="utf-8"?>
<sst xmlns="http://schemas.openxmlformats.org/spreadsheetml/2006/main" count="39" uniqueCount="28">
  <si>
    <t>NUMBER</t>
  </si>
  <si>
    <t>ROUNDUP</t>
  </si>
  <si>
    <t>FORMULA</t>
  </si>
  <si>
    <t>=ROUNDUP(A2,2)</t>
  </si>
  <si>
    <t>=ROUNDUP(A3,1)</t>
  </si>
  <si>
    <t>=ROUNDUP(A4,0)</t>
  </si>
  <si>
    <t>=ROUNDUP(A5,-1)</t>
  </si>
  <si>
    <t>=ROUNDUP(A6,-2)</t>
  </si>
  <si>
    <t>=ROUNDUP(A7,-3)</t>
  </si>
  <si>
    <t>=ROUNDUP(A8,1)</t>
  </si>
  <si>
    <t>=ROUNDUP(A9,0)</t>
  </si>
  <si>
    <t>=ROUNDUP(A10,-1)</t>
  </si>
  <si>
    <t>=ROUNDUP(A11,-2)</t>
  </si>
  <si>
    <t>=ROUNDUP(A12,-3)</t>
  </si>
  <si>
    <t>ROUNDDOWN</t>
  </si>
  <si>
    <t>ROUND</t>
  </si>
  <si>
    <t>Tom</t>
  </si>
  <si>
    <t>David</t>
  </si>
  <si>
    <t>Beth</t>
  </si>
  <si>
    <t>Cathy</t>
  </si>
  <si>
    <t>Sales</t>
  </si>
  <si>
    <t>Commission</t>
  </si>
  <si>
    <t>Commision Rate</t>
  </si>
  <si>
    <t>Sales person</t>
  </si>
  <si>
    <t>Calculated</t>
  </si>
  <si>
    <t>Manual</t>
  </si>
  <si>
    <t>Using ROUND in Commission Calculation</t>
  </si>
  <si>
    <t>Formula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</si>
</sst>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_(&quot;$&quot;* #,##0.000_);_(&quot;$&quot;* \(#,##0.000\);_(&quot;$&quot;* &quot;-&quot;???_);_(@_)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0000_);_(&quot;$&quot;* \(#,##0.00000\);_(&quot;$&quot;* &quot;-&quot;??_);_(@_)"/>
    <numFmt numFmtId="170" formatCode="_(&quot;$&quot;* #,##0.000000_);_(&quot;$&quot;* \(#,##0.000000\);_(&quot;$&quot;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26AA6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21" fillId="33" borderId="10" xfId="0" applyFont="1" applyFill="1" applyBorder="1" applyAlignment="1">
      <alignment/>
    </xf>
    <xf numFmtId="0" fontId="0" fillId="0" borderId="11" xfId="0" applyBorder="1" applyAlignment="1">
      <alignment/>
    </xf>
    <xf numFmtId="44" fontId="0" fillId="0" borderId="11" xfId="44" applyFont="1" applyBorder="1" applyAlignment="1">
      <alignment/>
    </xf>
    <xf numFmtId="44" fontId="0" fillId="0" borderId="11" xfId="0" applyNumberFormat="1" applyBorder="1" applyAlignment="1">
      <alignment/>
    </xf>
    <xf numFmtId="0" fontId="21" fillId="33" borderId="12" xfId="0" applyFont="1" applyFill="1" applyBorder="1" applyAlignment="1">
      <alignment/>
    </xf>
    <xf numFmtId="0" fontId="21" fillId="33" borderId="13" xfId="0" applyFont="1" applyFill="1" applyBorder="1" applyAlignment="1">
      <alignment/>
    </xf>
    <xf numFmtId="0" fontId="21" fillId="33" borderId="14" xfId="0" applyFont="1" applyFill="1" applyBorder="1" applyAlignment="1">
      <alignment/>
    </xf>
    <xf numFmtId="0" fontId="21" fillId="34" borderId="15" xfId="0" applyFont="1" applyFill="1" applyBorder="1" applyAlignment="1">
      <alignment/>
    </xf>
    <xf numFmtId="0" fontId="0" fillId="0" borderId="16" xfId="0" applyBorder="1" applyAlignment="1">
      <alignment/>
    </xf>
    <xf numFmtId="44" fontId="0" fillId="0" borderId="17" xfId="44" applyFont="1" applyBorder="1" applyAlignment="1">
      <alignment/>
    </xf>
    <xf numFmtId="44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44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44" fontId="0" fillId="0" borderId="22" xfId="44" applyFont="1" applyBorder="1" applyAlignment="1">
      <alignment/>
    </xf>
    <xf numFmtId="44" fontId="0" fillId="0" borderId="23" xfId="0" applyNumberFormat="1" applyBorder="1" applyAlignment="1">
      <alignment/>
    </xf>
    <xf numFmtId="167" fontId="0" fillId="0" borderId="16" xfId="0" applyNumberFormat="1" applyBorder="1" applyAlignment="1">
      <alignment/>
    </xf>
    <xf numFmtId="44" fontId="0" fillId="0" borderId="18" xfId="44" applyFont="1" applyBorder="1" applyAlignment="1">
      <alignment/>
    </xf>
    <xf numFmtId="167" fontId="0" fillId="0" borderId="19" xfId="0" applyNumberFormat="1" applyBorder="1" applyAlignment="1">
      <alignment/>
    </xf>
    <xf numFmtId="44" fontId="0" fillId="0" borderId="20" xfId="44" applyFont="1" applyBorder="1" applyAlignment="1">
      <alignment/>
    </xf>
    <xf numFmtId="167" fontId="0" fillId="0" borderId="21" xfId="0" applyNumberFormat="1" applyBorder="1" applyAlignment="1">
      <alignment/>
    </xf>
    <xf numFmtId="44" fontId="0" fillId="0" borderId="23" xfId="44" applyFont="1" applyBorder="1" applyAlignment="1">
      <alignment/>
    </xf>
    <xf numFmtId="44" fontId="0" fillId="0" borderId="24" xfId="0" applyNumberFormat="1" applyBorder="1" applyAlignment="1">
      <alignment/>
    </xf>
    <xf numFmtId="167" fontId="0" fillId="0" borderId="12" xfId="0" applyNumberFormat="1" applyBorder="1" applyAlignment="1">
      <alignment/>
    </xf>
    <xf numFmtId="44" fontId="0" fillId="0" borderId="14" xfId="44" applyFont="1" applyBorder="1" applyAlignment="1">
      <alignment/>
    </xf>
    <xf numFmtId="165" fontId="0" fillId="0" borderId="24" xfId="57" applyNumberFormat="1" applyFont="1" applyBorder="1" applyAlignment="1">
      <alignment/>
    </xf>
    <xf numFmtId="0" fontId="21" fillId="33" borderId="24" xfId="0" applyFont="1" applyFill="1" applyBorder="1" applyAlignment="1">
      <alignment/>
    </xf>
    <xf numFmtId="0" fontId="0" fillId="0" borderId="25" xfId="0" applyBorder="1" applyAlignment="1">
      <alignment horizontal="centerContinuous"/>
    </xf>
    <xf numFmtId="0" fontId="0" fillId="0" borderId="26" xfId="0" applyBorder="1" applyAlignment="1">
      <alignment horizontal="centerContinuous"/>
    </xf>
    <xf numFmtId="0" fontId="0" fillId="0" borderId="27" xfId="0" applyBorder="1" applyAlignment="1">
      <alignment horizontal="centerContinuous"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44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44" fontId="0" fillId="0" borderId="22" xfId="0" applyNumberFormat="1" applyBorder="1" applyAlignment="1">
      <alignment/>
    </xf>
    <xf numFmtId="0" fontId="21" fillId="33" borderId="30" xfId="0" applyFont="1" applyFill="1" applyBorder="1" applyAlignment="1">
      <alignment/>
    </xf>
    <xf numFmtId="0" fontId="21" fillId="33" borderId="31" xfId="0" applyFont="1" applyFill="1" applyBorder="1" applyAlignment="1">
      <alignment/>
    </xf>
    <xf numFmtId="0" fontId="21" fillId="33" borderId="32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zoomScalePageLayoutView="0" workbookViewId="0" topLeftCell="A1">
      <selection activeCell="E15" sqref="E15"/>
    </sheetView>
  </sheetViews>
  <sheetFormatPr defaultColWidth="9.140625" defaultRowHeight="15"/>
  <cols>
    <col min="1" max="1" width="10.00390625" style="0" customWidth="1"/>
    <col min="2" max="2" width="10.8515625" style="0" customWidth="1"/>
    <col min="3" max="3" width="18.28125" style="0" bestFit="1" customWidth="1"/>
  </cols>
  <sheetData>
    <row r="1" spans="1:3" ht="15">
      <c r="A1" s="1" t="s">
        <v>0</v>
      </c>
      <c r="B1" s="1" t="s">
        <v>1</v>
      </c>
      <c r="C1" s="1" t="s">
        <v>2</v>
      </c>
    </row>
    <row r="2" spans="1:3" ht="15">
      <c r="A2" s="2">
        <v>132.54</v>
      </c>
      <c r="B2" s="2">
        <f>ROUNDUP(A2,2)</f>
        <v>132.54</v>
      </c>
      <c r="C2" s="2" t="s">
        <v>3</v>
      </c>
    </row>
    <row r="3" spans="1:3" ht="15">
      <c r="A3" s="2">
        <v>132.54</v>
      </c>
      <c r="B3" s="2">
        <f>ROUNDUP(A3,1)</f>
        <v>132.6</v>
      </c>
      <c r="C3" s="2" t="s">
        <v>4</v>
      </c>
    </row>
    <row r="4" spans="1:3" ht="15">
      <c r="A4" s="2">
        <v>132.54</v>
      </c>
      <c r="B4" s="2">
        <f>ROUNDUP(A4,0)</f>
        <v>133</v>
      </c>
      <c r="C4" s="2" t="s">
        <v>5</v>
      </c>
    </row>
    <row r="5" spans="1:3" ht="15">
      <c r="A5" s="2">
        <v>132.54</v>
      </c>
      <c r="B5" s="2">
        <f>ROUNDUP(A5,-1)</f>
        <v>140</v>
      </c>
      <c r="C5" s="2" t="s">
        <v>6</v>
      </c>
    </row>
    <row r="6" spans="1:3" ht="15">
      <c r="A6" s="2">
        <v>132.54</v>
      </c>
      <c r="B6" s="2">
        <f>ROUNDUP(A6,-2)</f>
        <v>200</v>
      </c>
      <c r="C6" s="2" t="s">
        <v>7</v>
      </c>
    </row>
    <row r="7" spans="1:3" ht="15">
      <c r="A7" s="2">
        <v>132.54</v>
      </c>
      <c r="B7" s="2">
        <f>ROUNDUP(A7,-3)</f>
        <v>1000</v>
      </c>
      <c r="C7" s="2" t="s">
        <v>8</v>
      </c>
    </row>
    <row r="8" spans="1:3" ht="15">
      <c r="A8" s="2">
        <v>406.5</v>
      </c>
      <c r="B8" s="2">
        <f>ROUNDUP(A8,1)</f>
        <v>406.5</v>
      </c>
      <c r="C8" s="2" t="s">
        <v>9</v>
      </c>
    </row>
    <row r="9" spans="1:3" ht="15">
      <c r="A9" s="2">
        <v>406.5</v>
      </c>
      <c r="B9" s="2">
        <f>ROUNDUP(A9,0)</f>
        <v>407</v>
      </c>
      <c r="C9" s="2" t="s">
        <v>10</v>
      </c>
    </row>
    <row r="10" spans="1:3" ht="15">
      <c r="A10" s="2">
        <v>406.5</v>
      </c>
      <c r="B10" s="2">
        <f>ROUNDUP(A10,-1)</f>
        <v>410</v>
      </c>
      <c r="C10" s="2" t="s">
        <v>11</v>
      </c>
    </row>
    <row r="11" spans="1:3" ht="15">
      <c r="A11" s="2">
        <v>406.5</v>
      </c>
      <c r="B11" s="2">
        <f>ROUNDUP(A11,-2)</f>
        <v>500</v>
      </c>
      <c r="C11" s="2" t="s">
        <v>12</v>
      </c>
    </row>
    <row r="12" spans="1:3" ht="15">
      <c r="A12" s="2">
        <v>406.5</v>
      </c>
      <c r="B12" s="2">
        <f>ROUNDUP(A12,-3)</f>
        <v>1000</v>
      </c>
      <c r="C12" s="2" t="s">
        <v>13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00390625" style="0" customWidth="1"/>
    <col min="2" max="2" width="14.00390625" style="0" bestFit="1" customWidth="1"/>
    <col min="3" max="3" width="22.00390625" style="0" bestFit="1" customWidth="1"/>
  </cols>
  <sheetData>
    <row r="1" spans="1:3" ht="15">
      <c r="A1" s="1" t="s">
        <v>0</v>
      </c>
      <c r="B1" s="1" t="s">
        <v>14</v>
      </c>
      <c r="C1" s="1" t="s">
        <v>2</v>
      </c>
    </row>
    <row r="2" spans="1:3" ht="15">
      <c r="A2" s="2">
        <v>132.54</v>
      </c>
      <c r="B2" s="2">
        <f>ROUNDDOWN(A2,2)</f>
        <v>132.54</v>
      </c>
      <c r="C2" s="2" t="str">
        <f ca="1">_xlfn.FORMULATEXT(B2)</f>
        <v>=ROUNDDOWN(A2,2)</v>
      </c>
    </row>
    <row r="3" spans="1:3" ht="15">
      <c r="A3" s="2">
        <v>132.54</v>
      </c>
      <c r="B3" s="2">
        <f>ROUNDDOWN(A3,1)</f>
        <v>132.5</v>
      </c>
      <c r="C3" s="2" t="str">
        <f ca="1" t="shared" si="0" ref="C3:C12">_xlfn.FORMULATEXT(B3)</f>
        <v>=ROUNDDOWN(A3,1)</v>
      </c>
    </row>
    <row r="4" spans="1:3" ht="15">
      <c r="A4" s="2">
        <v>132.54</v>
      </c>
      <c r="B4" s="2">
        <f>ROUNDDOWN(A4,0)</f>
        <v>132</v>
      </c>
      <c r="C4" s="2" t="str">
        <f ca="1" t="shared" si="0"/>
        <v>=ROUNDDOWN(A4,0)</v>
      </c>
    </row>
    <row r="5" spans="1:3" ht="15">
      <c r="A5" s="2">
        <v>132.54</v>
      </c>
      <c r="B5" s="2">
        <f>ROUNDDOWN(A5,-1)</f>
        <v>130</v>
      </c>
      <c r="C5" s="2" t="str">
        <f ca="1" t="shared" si="0"/>
        <v>=ROUNDDOWN(A5,-1)</v>
      </c>
    </row>
    <row r="6" spans="1:3" ht="15">
      <c r="A6" s="2">
        <v>132.54</v>
      </c>
      <c r="B6" s="2">
        <f>ROUNDDOWN(A6,-2)</f>
        <v>100</v>
      </c>
      <c r="C6" s="2" t="str">
        <f ca="1" t="shared" si="0"/>
        <v>=ROUNDDOWN(A6,-2)</v>
      </c>
    </row>
    <row r="7" spans="1:3" ht="15">
      <c r="A7" s="2">
        <v>132.54</v>
      </c>
      <c r="B7" s="2">
        <f>ROUNDDOWN(A7,-3)</f>
        <v>0</v>
      </c>
      <c r="C7" s="2" t="str">
        <f ca="1" t="shared" si="0"/>
        <v>=ROUNDDOWN(A7,-3)</v>
      </c>
    </row>
    <row r="8" spans="1:3" ht="15">
      <c r="A8" s="2">
        <v>406.5</v>
      </c>
      <c r="B8" s="2">
        <f>ROUNDDOWN(A8,1)</f>
        <v>406.5</v>
      </c>
      <c r="C8" s="2" t="str">
        <f ca="1" t="shared" si="0"/>
        <v>=ROUNDDOWN(A8,1)</v>
      </c>
    </row>
    <row r="9" spans="1:3" ht="15">
      <c r="A9" s="2">
        <v>406.5</v>
      </c>
      <c r="B9" s="2">
        <f>ROUNDDOWN(A9,0)</f>
        <v>406</v>
      </c>
      <c r="C9" s="2" t="str">
        <f ca="1" t="shared" si="0"/>
        <v>=ROUNDDOWN(A9,0)</v>
      </c>
    </row>
    <row r="10" spans="1:3" ht="15">
      <c r="A10" s="2">
        <v>406.5</v>
      </c>
      <c r="B10" s="2">
        <f>ROUNDDOWN(A10,-1)</f>
        <v>400</v>
      </c>
      <c r="C10" s="2" t="str">
        <f ca="1" t="shared" si="0"/>
        <v>=ROUNDDOWN(A10,-1)</v>
      </c>
    </row>
    <row r="11" spans="1:3" ht="15">
      <c r="A11" s="2">
        <v>406.5</v>
      </c>
      <c r="B11" s="2">
        <f>ROUNDDOWN(A11,-2)</f>
        <v>400</v>
      </c>
      <c r="C11" s="2" t="str">
        <f ca="1" t="shared" si="0"/>
        <v>=ROUNDDOWN(A11,-2)</v>
      </c>
    </row>
    <row r="12" spans="1:3" ht="15">
      <c r="A12" s="2">
        <v>406.5</v>
      </c>
      <c r="B12" s="2">
        <f>ROUNDDOWN(A12,-3)</f>
        <v>0</v>
      </c>
      <c r="C12" s="2" t="str">
        <f ca="1" t="shared" si="0"/>
        <v>=ROUNDDOWN(A12,-3)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8.00390625" style="0" bestFit="1" customWidth="1"/>
    <col min="3" max="3" width="14.7109375" style="0" bestFit="1" customWidth="1"/>
  </cols>
  <sheetData>
    <row r="1" spans="1:3" ht="15">
      <c r="A1" s="1" t="s">
        <v>0</v>
      </c>
      <c r="B1" s="1" t="s">
        <v>15</v>
      </c>
      <c r="C1" s="1" t="s">
        <v>2</v>
      </c>
    </row>
    <row r="2" spans="1:3" ht="15">
      <c r="A2" s="2">
        <v>141.1378</v>
      </c>
      <c r="B2" s="2">
        <f>ROUND(A2,3)</f>
        <v>141.138</v>
      </c>
      <c r="C2" s="2" t="str">
        <f ca="1">_xlfn.FORMULATEXT(B2)</f>
        <v>=ROUND(A2,3)</v>
      </c>
    </row>
    <row r="3" spans="1:3" ht="15">
      <c r="A3" s="2">
        <v>141.1378</v>
      </c>
      <c r="B3" s="2">
        <f>ROUND(A3,0)</f>
        <v>141</v>
      </c>
      <c r="C3" s="2" t="str">
        <f ca="1">_xlfn.FORMULATEXT(B3)</f>
        <v>=ROUND(A3,0)</v>
      </c>
    </row>
    <row r="4" spans="1:3" ht="15">
      <c r="A4" s="2">
        <v>141.1378</v>
      </c>
      <c r="B4" s="2">
        <f>ROUND(A4,-1)</f>
        <v>140</v>
      </c>
      <c r="C4" s="2" t="str">
        <f ca="1">_xlfn.FORMULATEXT(B4)</f>
        <v>=ROUND(A4,-1)</v>
      </c>
    </row>
    <row r="5" spans="1:3" ht="15">
      <c r="A5" s="2">
        <v>141.1378</v>
      </c>
      <c r="B5" s="2">
        <f>ROUND(A5,-2)</f>
        <v>100</v>
      </c>
      <c r="C5" s="2" t="str">
        <f ca="1">_xlfn.FORMULATEXT(B5)</f>
        <v>=ROUND(A5,-2)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57421875" style="0" bestFit="1" customWidth="1"/>
    <col min="2" max="2" width="10.57421875" style="0" bestFit="1" customWidth="1"/>
    <col min="3" max="3" width="11.8515625" style="0" bestFit="1" customWidth="1"/>
    <col min="4" max="4" width="19.28125" style="0" bestFit="1" customWidth="1"/>
    <col min="5" max="5" width="13.421875" style="0" customWidth="1"/>
  </cols>
  <sheetData>
    <row r="1" spans="1:6" ht="15.75" thickBot="1">
      <c r="A1" s="5" t="s">
        <v>23</v>
      </c>
      <c r="B1" s="6" t="s">
        <v>20</v>
      </c>
      <c r="C1" s="7" t="s">
        <v>21</v>
      </c>
      <c r="D1" s="8"/>
      <c r="E1" s="5" t="s">
        <v>24</v>
      </c>
      <c r="F1" s="7" t="s">
        <v>25</v>
      </c>
    </row>
    <row r="2" spans="1:6" ht="15">
      <c r="A2" s="9" t="s">
        <v>16</v>
      </c>
      <c r="B2" s="10">
        <v>2345.37</v>
      </c>
      <c r="C2" s="11">
        <f>B2*A$9</f>
        <v>81.1028946</v>
      </c>
      <c r="E2" s="17">
        <f>C2</f>
        <v>81.1028946</v>
      </c>
      <c r="F2" s="18">
        <v>81.1</v>
      </c>
    </row>
    <row r="3" spans="1:6" ht="15">
      <c r="A3" s="12" t="s">
        <v>17</v>
      </c>
      <c r="B3" s="3">
        <v>1278.3</v>
      </c>
      <c r="C3" s="13">
        <f>B3*A$9</f>
        <v>44.203613999999995</v>
      </c>
      <c r="E3" s="19">
        <f>C3</f>
        <v>44.203613999999995</v>
      </c>
      <c r="F3" s="20">
        <v>44.2</v>
      </c>
    </row>
    <row r="4" spans="1:6" ht="15">
      <c r="A4" s="12" t="s">
        <v>18</v>
      </c>
      <c r="B4" s="3">
        <v>2987.63</v>
      </c>
      <c r="C4" s="13">
        <f>B4*A$9</f>
        <v>103.31224540000001</v>
      </c>
      <c r="E4" s="19">
        <f>C4</f>
        <v>103.31224540000001</v>
      </c>
      <c r="F4" s="20">
        <v>103.31</v>
      </c>
    </row>
    <row r="5" spans="1:6" ht="15.75" thickBot="1">
      <c r="A5" s="14" t="s">
        <v>19</v>
      </c>
      <c r="B5" s="15">
        <v>2056.45</v>
      </c>
      <c r="C5" s="16">
        <f>B5*A$9</f>
        <v>71.11204099999999</v>
      </c>
      <c r="E5" s="21">
        <f>C5</f>
        <v>71.11204099999999</v>
      </c>
      <c r="F5" s="22">
        <v>71.11</v>
      </c>
    </row>
    <row r="6" spans="3:6" ht="15.75" thickBot="1">
      <c r="C6" s="23">
        <f>SUM(C2:C5)</f>
        <v>299.730795</v>
      </c>
      <c r="E6" s="24">
        <f>SUM(E2:E5)</f>
        <v>299.730795</v>
      </c>
      <c r="F6" s="25">
        <f>SUM(F2:F5)</f>
        <v>299.72</v>
      </c>
    </row>
    <row r="7" ht="15.75" thickBot="1"/>
    <row r="8" ht="15.75" thickBot="1">
      <c r="A8" s="27" t="s">
        <v>22</v>
      </c>
    </row>
    <row r="9" ht="15.75" thickBot="1">
      <c r="A9" s="26">
        <v>0.03458</v>
      </c>
    </row>
    <row r="11" ht="15.75" thickBot="1"/>
    <row r="12" spans="1:4" ht="15.75" thickBot="1">
      <c r="A12" s="28" t="s">
        <v>26</v>
      </c>
      <c r="B12" s="29"/>
      <c r="C12" s="29"/>
      <c r="D12" s="30"/>
    </row>
    <row r="13" spans="1:4" ht="15">
      <c r="A13" s="36" t="s">
        <v>23</v>
      </c>
      <c r="B13" s="37" t="s">
        <v>20</v>
      </c>
      <c r="C13" s="37" t="s">
        <v>21</v>
      </c>
      <c r="D13" s="38" t="s">
        <v>27</v>
      </c>
    </row>
    <row r="14" spans="1:4" ht="15">
      <c r="A14" s="12" t="s">
        <v>16</v>
      </c>
      <c r="B14" s="3">
        <v>2345.37</v>
      </c>
      <c r="C14" s="4">
        <f>ROUND(B14*A$9,2)</f>
        <v>81.1</v>
      </c>
      <c r="D14" s="31" t="str">
        <f ca="1">_xlfn.FORMULATEXT(C14)</f>
        <v>=ROUND(B14*A$9,2)</v>
      </c>
    </row>
    <row r="15" spans="1:4" ht="15">
      <c r="A15" s="12" t="s">
        <v>17</v>
      </c>
      <c r="B15" s="3">
        <v>1278.3</v>
      </c>
      <c r="C15" s="4">
        <f>ROUND(B15*A$9,2)</f>
        <v>44.2</v>
      </c>
      <c r="D15" s="31" t="str">
        <f ca="1">_xlfn.FORMULATEXT(C15)</f>
        <v>=ROUND(B15*A$9,2)</v>
      </c>
    </row>
    <row r="16" spans="1:4" ht="15">
      <c r="A16" s="12" t="s">
        <v>18</v>
      </c>
      <c r="B16" s="3">
        <v>2987.63</v>
      </c>
      <c r="C16" s="4">
        <f>ROUND(B16*A$9,2)</f>
        <v>103.31</v>
      </c>
      <c r="D16" s="31" t="str">
        <f ca="1">_xlfn.FORMULATEXT(C16)</f>
        <v>=ROUND(B16*A$9,2)</v>
      </c>
    </row>
    <row r="17" spans="1:4" ht="15.75" thickBot="1">
      <c r="A17" s="14" t="s">
        <v>19</v>
      </c>
      <c r="B17" s="15">
        <v>2056.45</v>
      </c>
      <c r="C17" s="35">
        <f>ROUND(B17*A$9,2)</f>
        <v>71.11</v>
      </c>
      <c r="D17" s="32" t="str">
        <f ca="1">_xlfn.FORMULATEXT(C17)</f>
        <v>=ROUND(B17*A$9,2)</v>
      </c>
    </row>
    <row r="18" spans="3:4" ht="15.75" thickBot="1">
      <c r="C18" s="33">
        <f>SUM(C14:C17)</f>
        <v>299.72</v>
      </c>
      <c r="D18" s="34" t="str">
        <f ca="1">_xlfn.FORMULATEXT(C18)</f>
        <v>=SUM(C14:C17)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2016-08-11T21:02:08Z</dcterms:created>
  <dcterms:modified xsi:type="dcterms:W3CDTF">2016-08-18T14:11:54Z</dcterms:modified>
  <cp:category/>
  <cp:version/>
  <cp:contentType/>
  <cp:contentStatus/>
</cp:coreProperties>
</file>